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4'!$C$1:$N$52</definedName>
  </definedNames>
  <calcPr calcId="145621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Q8" i="3" l="1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7" i="3"/>
  <c r="R8" i="3" l="1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7" i="3"/>
  <c r="Q23" i="3" l="1"/>
  <c r="R23" i="3"/>
  <c r="K23" i="3" l="1"/>
  <c r="I23" i="3" l="1"/>
  <c r="E23" i="3"/>
  <c r="G23" i="3" s="1"/>
  <c r="L22" i="3" l="1"/>
  <c r="F23" i="3"/>
  <c r="H8" i="3"/>
  <c r="H9" i="3"/>
  <c r="H10" i="3"/>
  <c r="H11" i="3"/>
  <c r="H13" i="3"/>
  <c r="H15" i="3"/>
  <c r="H16" i="3"/>
  <c r="H17" i="3"/>
  <c r="H18" i="3"/>
  <c r="H19" i="3"/>
  <c r="H20" i="3"/>
  <c r="H21" i="3"/>
  <c r="H22" i="3"/>
  <c r="H7" i="3"/>
  <c r="H12" i="3"/>
  <c r="H14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7" i="3"/>
  <c r="N7" i="3" s="1"/>
  <c r="L23" i="3"/>
  <c r="L20" i="3"/>
  <c r="L19" i="3"/>
  <c r="L16" i="3"/>
  <c r="L15" i="3"/>
  <c r="L12" i="3"/>
  <c r="L11" i="3"/>
  <c r="L8" i="3"/>
  <c r="L7" i="3"/>
  <c r="F14" i="3"/>
  <c r="F22" i="3"/>
  <c r="F13" i="3"/>
  <c r="F21" i="3"/>
  <c r="M23" i="3"/>
  <c r="N23" i="3" s="1"/>
  <c r="J22" i="3"/>
  <c r="J23" i="3"/>
  <c r="J21" i="3"/>
  <c r="J19" i="3"/>
  <c r="J17" i="3"/>
  <c r="J15" i="3"/>
  <c r="J13" i="3"/>
  <c r="J11" i="3"/>
  <c r="J9" i="3"/>
  <c r="J7" i="3"/>
  <c r="J20" i="3"/>
  <c r="J18" i="3"/>
  <c r="J16" i="3"/>
  <c r="J14" i="3"/>
  <c r="J12" i="3"/>
  <c r="J10" i="3"/>
  <c r="J8" i="3"/>
  <c r="N20" i="3" l="1"/>
  <c r="N16" i="3"/>
  <c r="N12" i="3"/>
  <c r="N8" i="3"/>
  <c r="N19" i="3"/>
  <c r="N15" i="3"/>
  <c r="N11" i="3"/>
  <c r="N22" i="3"/>
  <c r="N18" i="3"/>
  <c r="N14" i="3"/>
  <c r="N10" i="3"/>
  <c r="N21" i="3"/>
  <c r="N17" i="3"/>
  <c r="N13" i="3"/>
  <c r="N9" i="3"/>
  <c r="F19" i="3"/>
  <c r="F11" i="3"/>
  <c r="F20" i="3"/>
  <c r="F12" i="3"/>
  <c r="F17" i="3"/>
  <c r="F9" i="3"/>
  <c r="F18" i="3"/>
  <c r="F10" i="3"/>
  <c r="L9" i="3"/>
  <c r="L13" i="3"/>
  <c r="L17" i="3"/>
  <c r="L21" i="3"/>
  <c r="H23" i="3"/>
  <c r="F15" i="3"/>
  <c r="F7" i="3"/>
  <c r="F16" i="3"/>
  <c r="F8" i="3"/>
  <c r="L10" i="3"/>
  <c r="L14" i="3"/>
  <c r="L18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<sst xmlns="http://schemas.openxmlformats.org/spreadsheetml/2006/main" count="67" uniqueCount="59">
  <si>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</si>
  <si>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</si>
  <si>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</si>
  <si>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</si>
  <si>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</si>
  <si>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</si>
  <si>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</si>
  <si>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</si>
  <si>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</si>
  <si>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</si>
  <si>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</si>
  <si>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</si>
  <si>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</si>
  <si>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</si>
  <si>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</si>
  <si>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</si>
  <si>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</si>
  <si>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</si>
  <si>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</si>
  <si>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</si>
  <si>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</si>
  <si>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</si>
  <si>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</si>
  <si>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</si>
  <si>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</si>
  <si>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</si>
  <si>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</si>
  <si>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</si>
  <si>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</si>
  <si>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</si>
  <si>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</si>
  <si>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</si>
  <si>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</si>
  <si>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</si>
  <si>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</si>
  <si>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</si>
  <si>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</si>
  <si>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</si>
  <si>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</si>
  <si>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</si>
  <si>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</si>
  <si>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</si>
  <si>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</si>
  <si>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</si>
  <si>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</si>
  <si>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</si>
  <si>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</si>
  <si>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</si>
  <si>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</si>
  <si>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</si>
  <si>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</si>
  <si>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</si>
  <si>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>Μεταβολή
2019-2020</t>
  </si>
  <si>
    <t>Αύγουστος 2020</t>
  </si>
  <si>
    <t>Σεπτέμβριος 2019</t>
  </si>
  <si>
    <t>Σεπτέμβριος 2020</t>
  </si>
  <si>
    <t xml:space="preserve">            Ετήσια μεταβολή και μηνιαία μεταβολή: Σεπτέμβριος 2019-2020</t>
  </si>
  <si>
    <t xml:space="preserve">            και Αύγουστος-Σεπτέμβριος 2020 </t>
  </si>
  <si>
    <t>Μεταβολή Αύγουστος-Σεπτέμβριος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</si>
</sst>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164" fontId="21" fillId="3" borderId="7" xfId="0" applyNumberFormat="1" applyFont="1" applyFill="1" applyBorder="1"/>
    <xf numFmtId="0" fontId="0" fillId="3" borderId="7" xfId="0" applyNumberFormat="1" applyFill="1" applyBorder="1"/>
    <xf numFmtId="9" fontId="1" fillId="3" borderId="7" xfId="0" applyNumberFormat="1" applyFont="1" applyFill="1" applyBorder="1"/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0" fillId="0" borderId="0" xfId="0" applyNumberFormat="1" applyFill="1"/>
    <xf numFmtId="9" fontId="1" fillId="3" borderId="11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Σεπτέμβριο</a:t>
            </a:r>
            <a:r>
              <a:rPr lang="el-GR" baseline="0"/>
              <a:t> </a:t>
            </a:r>
            <a:r>
              <a:rPr lang="el-GR"/>
              <a:t>του 2019 και 2020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'Πίνακας 4'!$Q$7:$Q$22</c:f>
              <c:numCache>
                <c:formatCode>General</c:formatCode>
                <c:ptCount val="16"/>
                <c:pt idx="0">
                  <c:v>142</c:v>
                </c:pt>
                <c:pt idx="1">
                  <c:v>31</c:v>
                </c:pt>
                <c:pt idx="2">
                  <c:v>1414</c:v>
                </c:pt>
                <c:pt idx="3">
                  <c:v>10</c:v>
                </c:pt>
                <c:pt idx="4">
                  <c:v>74</c:v>
                </c:pt>
                <c:pt idx="5">
                  <c:v>1268</c:v>
                </c:pt>
                <c:pt idx="6">
                  <c:v>3637</c:v>
                </c:pt>
                <c:pt idx="7">
                  <c:v>562</c:v>
                </c:pt>
                <c:pt idx="8">
                  <c:v>1911</c:v>
                </c:pt>
                <c:pt idx="9">
                  <c:v>416</c:v>
                </c:pt>
                <c:pt idx="10">
                  <c:v>1210</c:v>
                </c:pt>
                <c:pt idx="11">
                  <c:v>127</c:v>
                </c:pt>
                <c:pt idx="12">
                  <c:v>1050</c:v>
                </c:pt>
                <c:pt idx="13">
                  <c:v>354</c:v>
                </c:pt>
                <c:pt idx="14">
                  <c:v>3080</c:v>
                </c:pt>
                <c:pt idx="15">
                  <c:v>1682</c:v>
                </c:pt>
              </c:numCache>
            </c:numRef>
          </c:val>
        </c:ser>
        <c:ser>
          <c:idx val="1"/>
          <c:order val="1"/>
          <c:tx>
            <c:strRef>
              <c:f>'Πίνακας 4'!$R$6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'Πίνακας 4'!$R$7:$R$22</c:f>
              <c:numCache>
                <c:formatCode>General</c:formatCode>
                <c:ptCount val="16"/>
                <c:pt idx="0">
                  <c:v>210</c:v>
                </c:pt>
                <c:pt idx="1">
                  <c:v>37</c:v>
                </c:pt>
                <c:pt idx="2">
                  <c:v>1908</c:v>
                </c:pt>
                <c:pt idx="3">
                  <c:v>13</c:v>
                </c:pt>
                <c:pt idx="4">
                  <c:v>109</c:v>
                </c:pt>
                <c:pt idx="5">
                  <c:v>1645</c:v>
                </c:pt>
                <c:pt idx="6">
                  <c:v>5829</c:v>
                </c:pt>
                <c:pt idx="7">
                  <c:v>1388</c:v>
                </c:pt>
                <c:pt idx="8">
                  <c:v>7409</c:v>
                </c:pt>
                <c:pt idx="9">
                  <c:v>690</c:v>
                </c:pt>
                <c:pt idx="10">
                  <c:v>1511</c:v>
                </c:pt>
                <c:pt idx="11">
                  <c:v>294</c:v>
                </c:pt>
                <c:pt idx="12">
                  <c:v>1367</c:v>
                </c:pt>
                <c:pt idx="13">
                  <c:v>596</c:v>
                </c:pt>
                <c:pt idx="14">
                  <c:v>5733</c:v>
                </c:pt>
                <c:pt idx="15">
                  <c:v>1979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28256"/>
        <c:axId val="12130176"/>
      </c:barChart>
      <c:catAx>
        <c:axId val="1212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1213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30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2128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2018 και 2019 κατά οικονομική δραστηριότητα - Σεπτέμβριος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4'!$C$7:$C$22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4'!$M$7:$M$22</c:f>
              <c:numCache>
                <c:formatCode>#,##0</c:formatCode>
                <c:ptCount val="16"/>
                <c:pt idx="0">
                  <c:v>68</c:v>
                </c:pt>
                <c:pt idx="1">
                  <c:v>6</c:v>
                </c:pt>
                <c:pt idx="2">
                  <c:v>494</c:v>
                </c:pt>
                <c:pt idx="3">
                  <c:v>3</c:v>
                </c:pt>
                <c:pt idx="4">
                  <c:v>35</c:v>
                </c:pt>
                <c:pt idx="5">
                  <c:v>377</c:v>
                </c:pt>
                <c:pt idx="6">
                  <c:v>2192</c:v>
                </c:pt>
                <c:pt idx="7">
                  <c:v>826</c:v>
                </c:pt>
                <c:pt idx="8">
                  <c:v>5498</c:v>
                </c:pt>
                <c:pt idx="9">
                  <c:v>274</c:v>
                </c:pt>
                <c:pt idx="10">
                  <c:v>301</c:v>
                </c:pt>
                <c:pt idx="11">
                  <c:v>167</c:v>
                </c:pt>
                <c:pt idx="12">
                  <c:v>317</c:v>
                </c:pt>
                <c:pt idx="13">
                  <c:v>242</c:v>
                </c:pt>
                <c:pt idx="14">
                  <c:v>2653</c:v>
                </c:pt>
                <c:pt idx="15">
                  <c:v>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60832"/>
        <c:axId val="126762368"/>
      </c:barChart>
      <c:catAx>
        <c:axId val="126760832"/>
        <c:scaling>
          <c:orientation val="minMax"/>
        </c:scaling>
        <c:delete val="1"/>
        <c:axPos val="l"/>
        <c:majorTickMark val="out"/>
        <c:minorTickMark val="none"/>
        <c:tickLblPos val="nextTo"/>
        <c:crossAx val="126762368"/>
        <c:crosses val="autoZero"/>
        <c:auto val="1"/>
        <c:lblAlgn val="ctr"/>
        <c:lblOffset val="100"/>
        <c:noMultiLvlLbl val="0"/>
      </c:catAx>
      <c:valAx>
        <c:axId val="12676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2676083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23</xdr:row>
      <xdr:rowOff>19050</xdr:rowOff>
    </xdr:from>
    <xdr:to>
      <xdr:col>13</xdr:col>
      <xdr:colOff>400050</xdr:colOff>
      <xdr:row>35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35</xdr:row>
      <xdr:rowOff>123825</xdr:rowOff>
    </xdr:from>
    <xdr:to>
      <xdr:col>13</xdr:col>
      <xdr:colOff>390525</xdr:colOff>
      <xdr:row>50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tabSelected="1" workbookViewId="0">
      <selection activeCell="R41" sqref="R41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77" t="s">
        <v>21</v>
      </c>
      <c r="D1" s="77"/>
      <c r="E1" s="77"/>
      <c r="F1" s="77"/>
      <c r="G1" s="77"/>
      <c r="H1" s="77"/>
      <c r="I1" s="77"/>
      <c r="J1" s="77"/>
      <c r="K1" s="77"/>
      <c r="L1" s="77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3" t="s">
        <v>56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thickBot="1" x14ac:dyDescent="0.25">
      <c r="C3" s="38"/>
      <c r="D3" s="64" t="s">
        <v>57</v>
      </c>
      <c r="E3" s="39"/>
      <c r="F3" s="39"/>
      <c r="G3" s="39"/>
      <c r="H3" s="39"/>
      <c r="I3" s="80"/>
      <c r="J3" s="80"/>
      <c r="K3" s="80"/>
      <c r="L3" s="80"/>
      <c r="M3" s="80"/>
      <c r="N3" s="8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55.5" customHeight="1" x14ac:dyDescent="0.2">
      <c r="C4" s="51"/>
      <c r="D4" s="52" t="s">
        <v>1</v>
      </c>
      <c r="E4" s="78" t="s">
        <v>53</v>
      </c>
      <c r="F4" s="78"/>
      <c r="G4" s="81" t="s">
        <v>58</v>
      </c>
      <c r="H4" s="78"/>
      <c r="I4" s="78" t="s">
        <v>54</v>
      </c>
      <c r="J4" s="78"/>
      <c r="K4" s="78" t="s">
        <v>55</v>
      </c>
      <c r="L4" s="78"/>
      <c r="M4" s="78" t="s">
        <v>52</v>
      </c>
      <c r="N4" s="79"/>
      <c r="O4" s="24"/>
      <c r="P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2" s="3" customFormat="1" ht="15" x14ac:dyDescent="0.25">
      <c r="C5" s="53"/>
      <c r="D5" s="41" t="s">
        <v>2</v>
      </c>
      <c r="E5" s="42" t="s">
        <v>3</v>
      </c>
      <c r="F5" s="42" t="s">
        <v>4</v>
      </c>
      <c r="G5" s="42" t="s">
        <v>3</v>
      </c>
      <c r="H5" s="42" t="s">
        <v>4</v>
      </c>
      <c r="I5" s="42" t="s">
        <v>3</v>
      </c>
      <c r="J5" s="42" t="s">
        <v>4</v>
      </c>
      <c r="K5" s="42" t="s">
        <v>3</v>
      </c>
      <c r="L5" s="42" t="s">
        <v>4</v>
      </c>
      <c r="M5" s="42" t="s">
        <v>3</v>
      </c>
      <c r="N5" s="54" t="s">
        <v>4</v>
      </c>
      <c r="O5" s="1"/>
      <c r="P5" s="1"/>
      <c r="Q5" s="76"/>
      <c r="R5" s="7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s="3" customFormat="1" x14ac:dyDescent="0.2">
      <c r="A6" s="32" t="s">
        <v>34</v>
      </c>
      <c r="B6" s="32" t="s">
        <v>35</v>
      </c>
      <c r="C6" s="53"/>
      <c r="D6" s="40"/>
      <c r="E6" s="43"/>
      <c r="F6" s="43"/>
      <c r="G6" s="44"/>
      <c r="H6" s="44"/>
      <c r="I6" s="44"/>
      <c r="J6" s="44"/>
      <c r="K6" s="44"/>
      <c r="L6" s="44"/>
      <c r="M6" s="44"/>
      <c r="N6" s="55"/>
      <c r="O6" s="25"/>
      <c r="P6" s="4"/>
      <c r="Q6" s="67">
        <v>2019</v>
      </c>
      <c r="R6" s="67">
        <v>2020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2" s="3" customFormat="1" x14ac:dyDescent="0.2">
      <c r="A7" s="33" t="s">
        <v>36</v>
      </c>
      <c r="B7" s="33" t="s">
        <v>22</v>
      </c>
      <c r="C7" s="56">
        <v>1</v>
      </c>
      <c r="D7" s="45" t="s">
        <v>5</v>
      </c>
      <c r="E7" s="74">
        <v>215</v>
      </c>
      <c r="F7" s="46">
        <f>E7/E23</f>
        <v>6.3894915153496386E-3</v>
      </c>
      <c r="G7" s="47">
        <f t="shared" ref="G7:G22" si="0">K7-E7</f>
        <v>-5</v>
      </c>
      <c r="H7" s="73">
        <f t="shared" ref="H7:H22" si="1">G7/E7</f>
        <v>-2.3255813953488372E-2</v>
      </c>
      <c r="I7" s="74">
        <v>142</v>
      </c>
      <c r="J7" s="75">
        <f>I7/I23</f>
        <v>8.3686940122583691E-3</v>
      </c>
      <c r="K7" s="74">
        <v>210</v>
      </c>
      <c r="L7" s="46">
        <f>K7/K23</f>
        <v>6.8363825769906898E-3</v>
      </c>
      <c r="M7" s="48">
        <f t="shared" ref="M7:M22" si="2">K7-I7</f>
        <v>68</v>
      </c>
      <c r="N7" s="35">
        <f t="shared" ref="N7:N22" si="3">M7/I7</f>
        <v>0.47887323943661969</v>
      </c>
      <c r="O7" s="26"/>
      <c r="P7" s="65"/>
      <c r="Q7" s="37">
        <f t="shared" ref="Q7:Q22" si="4">I7</f>
        <v>142</v>
      </c>
      <c r="R7" s="37">
        <f t="shared" ref="R7:R22" si="5">K7</f>
        <v>210</v>
      </c>
      <c r="T7" s="26"/>
      <c r="U7" s="26"/>
      <c r="V7" s="26"/>
      <c r="W7" s="70"/>
      <c r="X7" s="26"/>
      <c r="Y7" s="26"/>
      <c r="Z7" s="26"/>
      <c r="AA7" s="26"/>
      <c r="AB7" s="26"/>
      <c r="AC7" s="26"/>
      <c r="AD7" s="26"/>
      <c r="AE7" s="26"/>
    </row>
    <row r="8" spans="1:32" s="3" customFormat="1" x14ac:dyDescent="0.2">
      <c r="A8" s="33" t="s">
        <v>37</v>
      </c>
      <c r="B8" s="33" t="s">
        <v>23</v>
      </c>
      <c r="C8" s="56">
        <v>2</v>
      </c>
      <c r="D8" s="45" t="s">
        <v>6</v>
      </c>
      <c r="E8" s="74">
        <v>38</v>
      </c>
      <c r="F8" s="46">
        <f>E8/E23</f>
        <v>1.129305477131564E-3</v>
      </c>
      <c r="G8" s="47">
        <f t="shared" si="0"/>
        <v>-1</v>
      </c>
      <c r="H8" s="73">
        <f t="shared" si="1"/>
        <v>-2.6315789473684209E-2</v>
      </c>
      <c r="I8" s="74">
        <v>31</v>
      </c>
      <c r="J8" s="75">
        <f>I8/I23</f>
        <v>1.826968411126827E-3</v>
      </c>
      <c r="K8" s="74">
        <v>37</v>
      </c>
      <c r="L8" s="46">
        <f>K8/K23</f>
        <v>1.2045055016602644E-3</v>
      </c>
      <c r="M8" s="48">
        <f t="shared" si="2"/>
        <v>6</v>
      </c>
      <c r="N8" s="35">
        <f t="shared" si="3"/>
        <v>0.19354838709677419</v>
      </c>
      <c r="O8" s="26"/>
      <c r="P8" s="1"/>
      <c r="Q8" s="37">
        <f t="shared" si="4"/>
        <v>31</v>
      </c>
      <c r="R8" s="37">
        <f t="shared" si="5"/>
        <v>37</v>
      </c>
      <c r="T8" s="26"/>
      <c r="U8" s="26"/>
      <c r="V8" s="26"/>
      <c r="W8" s="70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38</v>
      </c>
      <c r="B9" s="33" t="s">
        <v>24</v>
      </c>
      <c r="C9" s="56">
        <v>3</v>
      </c>
      <c r="D9" s="49" t="s">
        <v>7</v>
      </c>
      <c r="E9" s="74">
        <v>1874</v>
      </c>
      <c r="F9" s="46">
        <f>E9/E23</f>
        <v>5.5692591161698717E-2</v>
      </c>
      <c r="G9" s="47">
        <f t="shared" si="0"/>
        <v>34</v>
      </c>
      <c r="H9" s="73">
        <f t="shared" si="1"/>
        <v>1.8143009605122731E-2</v>
      </c>
      <c r="I9" s="74">
        <v>1414</v>
      </c>
      <c r="J9" s="75">
        <f>I9/I23</f>
        <v>8.3333333333333329E-2</v>
      </c>
      <c r="K9" s="74">
        <v>1908</v>
      </c>
      <c r="L9" s="46">
        <f>K9/K23</f>
        <v>6.211341884237255E-2</v>
      </c>
      <c r="M9" s="48">
        <f t="shared" si="2"/>
        <v>494</v>
      </c>
      <c r="N9" s="35">
        <f t="shared" si="3"/>
        <v>0.34936350777934938</v>
      </c>
      <c r="O9" s="26"/>
      <c r="P9" s="66"/>
      <c r="Q9" s="37">
        <f t="shared" si="4"/>
        <v>1414</v>
      </c>
      <c r="R9" s="37">
        <f t="shared" si="5"/>
        <v>1908</v>
      </c>
      <c r="T9" s="26"/>
      <c r="U9" s="26"/>
      <c r="V9" s="26"/>
      <c r="W9" s="70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39</v>
      </c>
      <c r="B10" s="33" t="s">
        <v>25</v>
      </c>
      <c r="C10" s="56">
        <v>4</v>
      </c>
      <c r="D10" s="49" t="s">
        <v>8</v>
      </c>
      <c r="E10" s="74">
        <v>15</v>
      </c>
      <c r="F10" s="46">
        <f>E10/E23</f>
        <v>4.4577847781509107E-4</v>
      </c>
      <c r="G10" s="47">
        <f t="shared" si="0"/>
        <v>-2</v>
      </c>
      <c r="H10" s="73">
        <f t="shared" si="1"/>
        <v>-0.13333333333333333</v>
      </c>
      <c r="I10" s="74">
        <v>10</v>
      </c>
      <c r="J10" s="75">
        <f>I10/I23</f>
        <v>5.8934464875058938E-4</v>
      </c>
      <c r="K10" s="74">
        <v>13</v>
      </c>
      <c r="L10" s="46">
        <f>K10/K23</f>
        <v>4.2320463571847124E-4</v>
      </c>
      <c r="M10" s="48">
        <f t="shared" si="2"/>
        <v>3</v>
      </c>
      <c r="N10" s="35">
        <f t="shared" si="3"/>
        <v>0.3</v>
      </c>
      <c r="O10" s="26"/>
      <c r="P10" s="5"/>
      <c r="Q10" s="37">
        <f t="shared" si="4"/>
        <v>10</v>
      </c>
      <c r="R10" s="37">
        <f t="shared" si="5"/>
        <v>13</v>
      </c>
      <c r="T10" s="26"/>
      <c r="U10" s="26"/>
      <c r="V10" s="26"/>
      <c r="W10" s="70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40</v>
      </c>
      <c r="B11" s="33" t="s">
        <v>26</v>
      </c>
      <c r="C11" s="56">
        <v>5</v>
      </c>
      <c r="D11" s="50" t="s">
        <v>9</v>
      </c>
      <c r="E11" s="74">
        <v>109</v>
      </c>
      <c r="F11" s="46">
        <f>E11/E23</f>
        <v>3.2393236054563284E-3</v>
      </c>
      <c r="G11" s="47">
        <f t="shared" si="0"/>
        <v>0</v>
      </c>
      <c r="H11" s="73">
        <f t="shared" si="1"/>
        <v>0</v>
      </c>
      <c r="I11" s="74">
        <v>74</v>
      </c>
      <c r="J11" s="75">
        <f>I11/I23</f>
        <v>4.3611504007543614E-3</v>
      </c>
      <c r="K11" s="74">
        <v>109</v>
      </c>
      <c r="L11" s="46">
        <f>K11/K23</f>
        <v>3.5484080994856435E-3</v>
      </c>
      <c r="M11" s="48">
        <f t="shared" si="2"/>
        <v>35</v>
      </c>
      <c r="N11" s="35">
        <f t="shared" si="3"/>
        <v>0.47297297297297297</v>
      </c>
      <c r="O11" s="26"/>
      <c r="P11" s="5"/>
      <c r="Q11" s="37">
        <f t="shared" si="4"/>
        <v>74</v>
      </c>
      <c r="R11" s="37">
        <f t="shared" si="5"/>
        <v>109</v>
      </c>
      <c r="T11" s="26"/>
      <c r="U11" s="26"/>
      <c r="V11" s="26"/>
      <c r="W11" s="70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41</v>
      </c>
      <c r="B12" s="33" t="s">
        <v>27</v>
      </c>
      <c r="C12" s="56">
        <v>6</v>
      </c>
      <c r="D12" s="50" t="s">
        <v>10</v>
      </c>
      <c r="E12" s="74">
        <v>1625</v>
      </c>
      <c r="F12" s="46">
        <f>E12/E23</f>
        <v>4.8292668429968204E-2</v>
      </c>
      <c r="G12" s="47">
        <f t="shared" si="0"/>
        <v>20</v>
      </c>
      <c r="H12" s="73">
        <f t="shared" si="1"/>
        <v>1.2307692307692308E-2</v>
      </c>
      <c r="I12" s="74">
        <v>1268</v>
      </c>
      <c r="J12" s="75">
        <f>I12/I23</f>
        <v>7.4728901461574723E-2</v>
      </c>
      <c r="K12" s="74">
        <v>1645</v>
      </c>
      <c r="L12" s="46">
        <f>K12/K23</f>
        <v>5.3551663519760401E-2</v>
      </c>
      <c r="M12" s="48">
        <f t="shared" si="2"/>
        <v>377</v>
      </c>
      <c r="N12" s="35">
        <f t="shared" si="3"/>
        <v>0.29731861198738169</v>
      </c>
      <c r="O12" s="26"/>
      <c r="P12" s="5"/>
      <c r="Q12" s="37">
        <f t="shared" si="4"/>
        <v>1268</v>
      </c>
      <c r="R12" s="37">
        <f t="shared" si="5"/>
        <v>1645</v>
      </c>
      <c r="T12" s="26"/>
      <c r="U12" s="26"/>
      <c r="V12" s="26"/>
      <c r="W12" s="70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42</v>
      </c>
      <c r="B13" s="33" t="s">
        <v>28</v>
      </c>
      <c r="C13" s="56">
        <v>7</v>
      </c>
      <c r="D13" s="49" t="s">
        <v>11</v>
      </c>
      <c r="E13" s="74">
        <v>5703</v>
      </c>
      <c r="F13" s="46">
        <f>E13/E23</f>
        <v>0.16948497726529763</v>
      </c>
      <c r="G13" s="47">
        <f t="shared" si="0"/>
        <v>126</v>
      </c>
      <c r="H13" s="73">
        <f t="shared" si="1"/>
        <v>2.2093634928984744E-2</v>
      </c>
      <c r="I13" s="74">
        <v>3637</v>
      </c>
      <c r="J13" s="75">
        <f>I13/I23</f>
        <v>0.21434464875058934</v>
      </c>
      <c r="K13" s="74">
        <v>5829</v>
      </c>
      <c r="L13" s="46">
        <f>K13/K23</f>
        <v>0.18975844781561299</v>
      </c>
      <c r="M13" s="48">
        <f t="shared" si="2"/>
        <v>2192</v>
      </c>
      <c r="N13" s="35">
        <f t="shared" si="3"/>
        <v>0.60269452845751992</v>
      </c>
      <c r="O13" s="26"/>
      <c r="P13" s="5"/>
      <c r="Q13" s="37">
        <f t="shared" si="4"/>
        <v>3637</v>
      </c>
      <c r="R13" s="37">
        <f t="shared" si="5"/>
        <v>5829</v>
      </c>
      <c r="T13" s="26"/>
      <c r="U13" s="26"/>
      <c r="V13" s="26"/>
      <c r="W13" s="70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43</v>
      </c>
      <c r="B14" s="33" t="s">
        <v>29</v>
      </c>
      <c r="C14" s="56">
        <v>8</v>
      </c>
      <c r="D14" s="49" t="s">
        <v>12</v>
      </c>
      <c r="E14" s="74">
        <v>1466</v>
      </c>
      <c r="F14" s="46">
        <f>E14/E23</f>
        <v>4.3567416565128234E-2</v>
      </c>
      <c r="G14" s="47">
        <f t="shared" si="0"/>
        <v>-78</v>
      </c>
      <c r="H14" s="73">
        <f t="shared" si="1"/>
        <v>-5.3206002728512961E-2</v>
      </c>
      <c r="I14" s="74">
        <v>562</v>
      </c>
      <c r="J14" s="75">
        <f>I14/I23</f>
        <v>3.3121169259783124E-2</v>
      </c>
      <c r="K14" s="74">
        <v>1388</v>
      </c>
      <c r="L14" s="46">
        <f>K14/K23</f>
        <v>4.5185233413633702E-2</v>
      </c>
      <c r="M14" s="48">
        <f t="shared" si="2"/>
        <v>826</v>
      </c>
      <c r="N14" s="35">
        <f t="shared" si="3"/>
        <v>1.4697508896797153</v>
      </c>
      <c r="O14" s="26"/>
      <c r="P14" s="5"/>
      <c r="Q14" s="37">
        <f t="shared" si="4"/>
        <v>562</v>
      </c>
      <c r="R14" s="37">
        <f t="shared" si="5"/>
        <v>1388</v>
      </c>
      <c r="T14" s="26"/>
      <c r="U14" s="26"/>
      <c r="V14" s="26"/>
      <c r="W14" s="70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44</v>
      </c>
      <c r="B15" s="33" t="s">
        <v>30</v>
      </c>
      <c r="C15" s="56">
        <v>9</v>
      </c>
      <c r="D15" s="50" t="s">
        <v>13</v>
      </c>
      <c r="E15" s="74">
        <v>7894</v>
      </c>
      <c r="F15" s="46">
        <f>E15/E23</f>
        <v>0.23459835359148859</v>
      </c>
      <c r="G15" s="47">
        <f t="shared" si="0"/>
        <v>-485</v>
      </c>
      <c r="H15" s="73">
        <f t="shared" si="1"/>
        <v>-6.1439067646313655E-2</v>
      </c>
      <c r="I15" s="74">
        <v>1911</v>
      </c>
      <c r="J15" s="75">
        <f>I15/I23</f>
        <v>0.11262376237623763</v>
      </c>
      <c r="K15" s="74">
        <v>7409</v>
      </c>
      <c r="L15" s="46">
        <f>K15/K23</f>
        <v>0.24119408815678103</v>
      </c>
      <c r="M15" s="48">
        <f t="shared" si="2"/>
        <v>5498</v>
      </c>
      <c r="N15" s="35">
        <f t="shared" si="3"/>
        <v>2.8770277341705914</v>
      </c>
      <c r="O15" s="26"/>
      <c r="P15" s="5"/>
      <c r="Q15" s="37">
        <f t="shared" si="4"/>
        <v>1911</v>
      </c>
      <c r="R15" s="37">
        <f t="shared" si="5"/>
        <v>7409</v>
      </c>
      <c r="T15" s="26"/>
      <c r="U15" s="26"/>
      <c r="V15" s="26"/>
      <c r="W15" s="70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45</v>
      </c>
      <c r="B16" s="33" t="s">
        <v>31</v>
      </c>
      <c r="C16" s="56">
        <v>10</v>
      </c>
      <c r="D16" s="50" t="s">
        <v>14</v>
      </c>
      <c r="E16" s="74">
        <v>719</v>
      </c>
      <c r="F16" s="46">
        <f>E16/E23</f>
        <v>2.1367648369936699E-2</v>
      </c>
      <c r="G16" s="47">
        <f t="shared" si="0"/>
        <v>-29</v>
      </c>
      <c r="H16" s="73">
        <f t="shared" si="1"/>
        <v>-4.0333796940194712E-2</v>
      </c>
      <c r="I16" s="74">
        <v>416</v>
      </c>
      <c r="J16" s="75">
        <f>I16/I23</f>
        <v>2.4516737388024516E-2</v>
      </c>
      <c r="K16" s="74">
        <v>690</v>
      </c>
      <c r="L16" s="46">
        <f>K16/K23</f>
        <v>2.2462399895826553E-2</v>
      </c>
      <c r="M16" s="48">
        <f t="shared" si="2"/>
        <v>274</v>
      </c>
      <c r="N16" s="35">
        <f t="shared" si="3"/>
        <v>0.65865384615384615</v>
      </c>
      <c r="O16" s="26"/>
      <c r="P16" s="5"/>
      <c r="Q16" s="37">
        <f t="shared" si="4"/>
        <v>416</v>
      </c>
      <c r="R16" s="37">
        <f t="shared" si="5"/>
        <v>690</v>
      </c>
      <c r="T16" s="26"/>
      <c r="U16" s="26"/>
      <c r="V16" s="26"/>
      <c r="W16" s="70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46</v>
      </c>
      <c r="B17" s="33" t="s">
        <v>32</v>
      </c>
      <c r="C17" s="56">
        <v>11</v>
      </c>
      <c r="D17" s="45" t="s">
        <v>15</v>
      </c>
      <c r="E17" s="74">
        <v>1501</v>
      </c>
      <c r="F17" s="46">
        <f>E17/E23</f>
        <v>4.4607566346696784E-2</v>
      </c>
      <c r="G17" s="47">
        <f t="shared" si="0"/>
        <v>10</v>
      </c>
      <c r="H17" s="73">
        <f t="shared" si="1"/>
        <v>6.6622251832111927E-3</v>
      </c>
      <c r="I17" s="74">
        <v>1210</v>
      </c>
      <c r="J17" s="75">
        <f>I17/I23</f>
        <v>7.1310702498821307E-2</v>
      </c>
      <c r="K17" s="74">
        <v>1511</v>
      </c>
      <c r="L17" s="46">
        <f>K17/K23</f>
        <v>4.9189400351585387E-2</v>
      </c>
      <c r="M17" s="48">
        <f t="shared" si="2"/>
        <v>301</v>
      </c>
      <c r="N17" s="35">
        <f t="shared" si="3"/>
        <v>0.24876033057851241</v>
      </c>
      <c r="O17" s="26"/>
      <c r="P17" s="5"/>
      <c r="Q17" s="37">
        <f t="shared" si="4"/>
        <v>1210</v>
      </c>
      <c r="R17" s="37">
        <f t="shared" si="5"/>
        <v>1511</v>
      </c>
      <c r="T17" s="26"/>
      <c r="U17" s="26"/>
      <c r="V17" s="26"/>
      <c r="W17" s="70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47</v>
      </c>
      <c r="B18" s="33" t="s">
        <v>33</v>
      </c>
      <c r="C18" s="56">
        <v>12</v>
      </c>
      <c r="D18" s="45" t="s">
        <v>16</v>
      </c>
      <c r="E18" s="74">
        <v>294</v>
      </c>
      <c r="F18" s="46">
        <f>E18/E23</f>
        <v>8.7372581651757857E-3</v>
      </c>
      <c r="G18" s="47">
        <f t="shared" si="0"/>
        <v>0</v>
      </c>
      <c r="H18" s="73">
        <f t="shared" si="1"/>
        <v>0</v>
      </c>
      <c r="I18" s="74">
        <v>127</v>
      </c>
      <c r="J18" s="75">
        <f>I18/I23</f>
        <v>7.4846770391324849E-3</v>
      </c>
      <c r="K18" s="74">
        <v>294</v>
      </c>
      <c r="L18" s="46">
        <f>K18/K23</f>
        <v>9.5709356077869658E-3</v>
      </c>
      <c r="M18" s="48">
        <f t="shared" si="2"/>
        <v>167</v>
      </c>
      <c r="N18" s="35">
        <f t="shared" si="3"/>
        <v>1.3149606299212599</v>
      </c>
      <c r="O18" s="26"/>
      <c r="P18" s="5"/>
      <c r="Q18" s="37">
        <f t="shared" si="4"/>
        <v>127</v>
      </c>
      <c r="R18" s="37">
        <f t="shared" si="5"/>
        <v>294</v>
      </c>
      <c r="T18" s="26"/>
      <c r="U18" s="26"/>
      <c r="V18" s="26"/>
      <c r="W18" s="70"/>
      <c r="X18" s="26"/>
      <c r="Y18" s="26"/>
      <c r="Z18" s="26"/>
      <c r="AA18" s="26"/>
      <c r="AB18" s="26"/>
      <c r="AC18" s="26"/>
      <c r="AD18" s="26"/>
      <c r="AE18" s="26"/>
    </row>
    <row r="19" spans="1:37" x14ac:dyDescent="0.2">
      <c r="A19" s="34" t="s">
        <v>48</v>
      </c>
      <c r="B19" s="34" t="s">
        <v>49</v>
      </c>
      <c r="C19" s="56">
        <v>13</v>
      </c>
      <c r="D19" s="45" t="s">
        <v>17</v>
      </c>
      <c r="E19" s="74">
        <v>2289</v>
      </c>
      <c r="F19" s="46">
        <f>E19/E23</f>
        <v>6.8025795714582907E-2</v>
      </c>
      <c r="G19" s="47">
        <f t="shared" si="0"/>
        <v>-922</v>
      </c>
      <c r="H19" s="73">
        <f t="shared" si="1"/>
        <v>-0.40279598077763218</v>
      </c>
      <c r="I19" s="74">
        <v>1050</v>
      </c>
      <c r="J19" s="75">
        <f>I19/I23</f>
        <v>6.1881188118811881E-2</v>
      </c>
      <c r="K19" s="74">
        <v>1367</v>
      </c>
      <c r="L19" s="46">
        <f>K19/K23</f>
        <v>4.4501595155934631E-2</v>
      </c>
      <c r="M19" s="48">
        <f t="shared" si="2"/>
        <v>317</v>
      </c>
      <c r="N19" s="35">
        <f t="shared" si="3"/>
        <v>0.3019047619047619</v>
      </c>
      <c r="O19" s="26"/>
      <c r="P19" s="5"/>
      <c r="Q19" s="37">
        <f t="shared" si="4"/>
        <v>1050</v>
      </c>
      <c r="R19" s="37">
        <f t="shared" si="5"/>
        <v>1367</v>
      </c>
      <c r="T19" s="26"/>
      <c r="U19" s="26"/>
      <c r="V19" s="26"/>
      <c r="W19" s="70"/>
      <c r="X19" s="26"/>
      <c r="Y19" s="26"/>
      <c r="Z19" s="26"/>
      <c r="AA19" s="26"/>
      <c r="AB19" s="26"/>
      <c r="AC19" s="26"/>
      <c r="AD19" s="26"/>
      <c r="AE19" s="26"/>
      <c r="AJ19" s="36"/>
      <c r="AK19" s="36"/>
    </row>
    <row r="20" spans="1:37" x14ac:dyDescent="0.2">
      <c r="A20" s="34" t="s">
        <v>50</v>
      </c>
      <c r="B20" s="34" t="s">
        <v>51</v>
      </c>
      <c r="C20" s="56">
        <v>14</v>
      </c>
      <c r="D20" s="45" t="s">
        <v>18</v>
      </c>
      <c r="E20" s="74">
        <v>605</v>
      </c>
      <c r="F20" s="46">
        <f>E20/E23</f>
        <v>1.7979731938542007E-2</v>
      </c>
      <c r="G20" s="47">
        <f t="shared" si="0"/>
        <v>-9</v>
      </c>
      <c r="H20" s="73">
        <f t="shared" si="1"/>
        <v>-1.487603305785124E-2</v>
      </c>
      <c r="I20" s="74">
        <v>354</v>
      </c>
      <c r="J20" s="75">
        <f>I20/I23</f>
        <v>2.0862800565770862E-2</v>
      </c>
      <c r="K20" s="74">
        <v>596</v>
      </c>
      <c r="L20" s="46">
        <f>K20/K23</f>
        <v>1.9402304837554528E-2</v>
      </c>
      <c r="M20" s="48">
        <f t="shared" si="2"/>
        <v>242</v>
      </c>
      <c r="N20" s="35">
        <f t="shared" si="3"/>
        <v>0.68361581920903958</v>
      </c>
      <c r="O20" s="26"/>
      <c r="P20" s="5"/>
      <c r="Q20" s="37">
        <f t="shared" si="4"/>
        <v>354</v>
      </c>
      <c r="R20" s="37">
        <f t="shared" si="5"/>
        <v>596</v>
      </c>
      <c r="T20" s="26"/>
      <c r="U20" s="26"/>
      <c r="V20" s="26"/>
      <c r="W20" s="70"/>
      <c r="X20" s="26"/>
      <c r="Y20" s="26"/>
      <c r="Z20" s="26"/>
      <c r="AA20" s="26"/>
      <c r="AB20" s="26"/>
      <c r="AC20" s="26"/>
      <c r="AD20" s="26"/>
      <c r="AE20" s="26"/>
    </row>
    <row r="21" spans="1:37" x14ac:dyDescent="0.2">
      <c r="C21" s="56">
        <v>15</v>
      </c>
      <c r="D21" s="45" t="s">
        <v>19</v>
      </c>
      <c r="E21" s="74">
        <v>7367</v>
      </c>
      <c r="F21" s="46">
        <f>E21/E23</f>
        <v>0.21893666973758508</v>
      </c>
      <c r="G21" s="47">
        <f t="shared" si="0"/>
        <v>-1634</v>
      </c>
      <c r="H21" s="73">
        <f t="shared" si="1"/>
        <v>-0.22179991855572145</v>
      </c>
      <c r="I21" s="74">
        <v>3080</v>
      </c>
      <c r="J21" s="75">
        <f>I21/I23</f>
        <v>0.18151815181518152</v>
      </c>
      <c r="K21" s="74">
        <v>5733</v>
      </c>
      <c r="L21" s="46">
        <f>K21/K23</f>
        <v>0.18663324435184583</v>
      </c>
      <c r="M21" s="48">
        <f t="shared" si="2"/>
        <v>2653</v>
      </c>
      <c r="N21" s="35">
        <f t="shared" si="3"/>
        <v>0.86136363636363633</v>
      </c>
      <c r="O21" s="26"/>
      <c r="P21" s="5"/>
      <c r="Q21" s="37">
        <f t="shared" si="4"/>
        <v>3080</v>
      </c>
      <c r="R21" s="37">
        <f t="shared" si="5"/>
        <v>5733</v>
      </c>
      <c r="T21" s="26"/>
      <c r="U21" s="26"/>
      <c r="V21" s="26"/>
      <c r="W21" s="70"/>
      <c r="X21" s="26"/>
      <c r="Y21" s="26"/>
      <c r="Z21" s="26"/>
      <c r="AA21" s="26"/>
      <c r="AB21" s="26"/>
      <c r="AC21" s="26"/>
      <c r="AD21" s="26"/>
      <c r="AE21" s="26"/>
      <c r="AF21" s="5"/>
      <c r="AH21" s="1"/>
    </row>
    <row r="22" spans="1:37" x14ac:dyDescent="0.2">
      <c r="C22" s="56">
        <v>16</v>
      </c>
      <c r="D22" s="49" t="s">
        <v>20</v>
      </c>
      <c r="E22" s="74">
        <v>1935</v>
      </c>
      <c r="F22" s="46">
        <f>E22/E23</f>
        <v>5.7505423638146751E-2</v>
      </c>
      <c r="G22" s="47">
        <f t="shared" si="0"/>
        <v>44</v>
      </c>
      <c r="H22" s="73">
        <f t="shared" si="1"/>
        <v>2.2739018087855296E-2</v>
      </c>
      <c r="I22" s="70">
        <v>1682</v>
      </c>
      <c r="J22" s="83">
        <f>I22/I23</f>
        <v>9.9127769919849132E-2</v>
      </c>
      <c r="K22" s="82">
        <v>1979</v>
      </c>
      <c r="L22" s="46">
        <f>K22/K23</f>
        <v>6.4424767237450359E-2</v>
      </c>
      <c r="M22" s="48">
        <f t="shared" si="2"/>
        <v>297</v>
      </c>
      <c r="N22" s="35">
        <f t="shared" si="3"/>
        <v>0.17657550535077288</v>
      </c>
      <c r="O22" s="26"/>
      <c r="P22" s="5"/>
      <c r="Q22" s="37">
        <f t="shared" si="4"/>
        <v>1682</v>
      </c>
      <c r="R22" s="37">
        <f t="shared" si="5"/>
        <v>1979</v>
      </c>
      <c r="S22" s="26"/>
      <c r="T22" s="26"/>
      <c r="U22" s="26"/>
      <c r="V22" s="26"/>
      <c r="W22" s="70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7" ht="13.5" thickBot="1" x14ac:dyDescent="0.25">
      <c r="C23" s="57"/>
      <c r="D23" s="58" t="s">
        <v>0</v>
      </c>
      <c r="E23" s="59">
        <f>SUM(E7:E22)</f>
        <v>33649</v>
      </c>
      <c r="F23" s="60">
        <f>E23/E23</f>
        <v>1</v>
      </c>
      <c r="G23" s="71">
        <f t="shared" ref="G23" si="6">K23-E23</f>
        <v>-2931</v>
      </c>
      <c r="H23" s="61">
        <f t="shared" ref="H23" si="7">G23/E23</f>
        <v>-8.7105114565068795E-2</v>
      </c>
      <c r="I23" s="62">
        <f>SUM(I7:I22)</f>
        <v>16968</v>
      </c>
      <c r="J23" s="60">
        <f>I23/I23</f>
        <v>1</v>
      </c>
      <c r="K23" s="59">
        <f>SUM(K7:K22)</f>
        <v>30718</v>
      </c>
      <c r="L23" s="60">
        <f>K23/K23</f>
        <v>1</v>
      </c>
      <c r="M23" s="62">
        <f t="shared" ref="M23" si="8">K23-I23</f>
        <v>13750</v>
      </c>
      <c r="N23" s="72">
        <f t="shared" ref="N23" si="9">M23/I23</f>
        <v>0.8103488920320604</v>
      </c>
      <c r="O23" s="27"/>
      <c r="P23" s="5"/>
      <c r="Q23" s="68">
        <f>SUM(Q7:Q22)</f>
        <v>16968</v>
      </c>
      <c r="R23" s="69">
        <f>SUM(R7:R22)</f>
        <v>30718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6"/>
      <c r="AF23" s="26"/>
      <c r="AG23" s="26"/>
      <c r="AH23" s="26"/>
      <c r="AI23" s="26"/>
      <c r="AJ23" s="26"/>
    </row>
    <row r="24" spans="1:37" s="18" customFormat="1" x14ac:dyDescent="0.2">
      <c r="C24" s="8"/>
      <c r="D24" s="9"/>
      <c r="E24" s="10"/>
      <c r="F24" s="11"/>
      <c r="G24" s="12"/>
      <c r="H24" s="13"/>
      <c r="I24" s="14"/>
      <c r="J24" s="15"/>
      <c r="K24" s="14"/>
      <c r="L24" s="16"/>
      <c r="M24" s="14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6"/>
      <c r="AF24" s="26"/>
      <c r="AG24" s="26"/>
      <c r="AH24" s="26"/>
      <c r="AI24" s="26"/>
      <c r="AJ24" s="26"/>
    </row>
    <row r="25" spans="1:37" x14ac:dyDescent="0.2">
      <c r="AE25" s="26"/>
      <c r="AF25" s="26"/>
      <c r="AG25" s="26"/>
      <c r="AH25" s="26"/>
      <c r="AI25" s="26"/>
      <c r="AJ25" s="26"/>
    </row>
    <row r="26" spans="1:37" x14ac:dyDescent="0.2">
      <c r="AE26" s="26"/>
      <c r="AF26" s="26"/>
      <c r="AG26" s="26"/>
      <c r="AH26" s="26"/>
      <c r="AI26" s="26"/>
      <c r="AJ26" s="26"/>
    </row>
    <row r="27" spans="1:37" x14ac:dyDescent="0.2">
      <c r="AE27" s="26"/>
      <c r="AF27" s="26"/>
      <c r="AG27" s="26"/>
      <c r="AH27" s="26"/>
      <c r="AI27" s="26"/>
      <c r="AJ27" s="26"/>
    </row>
    <row r="28" spans="1:37" x14ac:dyDescent="0.2">
      <c r="AE28" s="26"/>
      <c r="AF28" s="26"/>
      <c r="AG28" s="26"/>
      <c r="AH28" s="26"/>
      <c r="AI28" s="26"/>
      <c r="AJ28" s="26"/>
    </row>
    <row r="29" spans="1:37" x14ac:dyDescent="0.2">
      <c r="AE29" s="26"/>
      <c r="AF29" s="26"/>
      <c r="AG29" s="26"/>
      <c r="AH29" s="26"/>
      <c r="AI29" s="26"/>
      <c r="AJ29" s="26"/>
    </row>
    <row r="30" spans="1:37" x14ac:dyDescent="0.2">
      <c r="AH30" s="1"/>
    </row>
    <row r="31" spans="1:37" x14ac:dyDescent="0.2">
      <c r="AH31" s="2"/>
    </row>
    <row r="32" spans="1:37" x14ac:dyDescent="0.2">
      <c r="AI32" s="2"/>
    </row>
    <row r="33" spans="35:35" x14ac:dyDescent="0.2">
      <c r="AI33" s="2"/>
    </row>
    <row r="34" spans="35:35" x14ac:dyDescent="0.2">
      <c r="AI34" s="2"/>
    </row>
    <row r="35" spans="35:35" x14ac:dyDescent="0.2">
      <c r="AI35" s="2"/>
    </row>
    <row r="56" spans="5:14" x14ac:dyDescent="0.2">
      <c r="M56" s="28"/>
    </row>
    <row r="59" spans="5:14" x14ac:dyDescent="0.2">
      <c r="F59" s="29"/>
      <c r="H59" s="30"/>
      <c r="J59" s="29"/>
      <c r="L59" s="29"/>
      <c r="N59" s="30"/>
    </row>
    <row r="60" spans="5:14" x14ac:dyDescent="0.2">
      <c r="F60" s="29"/>
      <c r="H60" s="30"/>
      <c r="J60" s="29"/>
      <c r="L60" s="29"/>
      <c r="N60" s="30"/>
    </row>
    <row r="61" spans="5:14" x14ac:dyDescent="0.2">
      <c r="E61" s="31"/>
      <c r="F61" s="29"/>
      <c r="H61" s="30"/>
      <c r="J61" s="29"/>
      <c r="L61" s="29"/>
      <c r="M61" s="31"/>
      <c r="N61" s="30"/>
    </row>
    <row r="62" spans="5:14" x14ac:dyDescent="0.2">
      <c r="F62" s="29"/>
      <c r="H62" s="30"/>
      <c r="J62" s="29"/>
      <c r="L62" s="29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E64" s="31"/>
      <c r="F64" s="29"/>
      <c r="H64" s="30"/>
      <c r="J64" s="29"/>
      <c r="L64" s="29"/>
      <c r="M64" s="31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F68" s="29"/>
      <c r="H68" s="30"/>
      <c r="J68" s="29"/>
      <c r="L68" s="29"/>
      <c r="N68" s="30"/>
    </row>
    <row r="69" spans="5:14" x14ac:dyDescent="0.2">
      <c r="E69" s="31"/>
      <c r="F69" s="29"/>
      <c r="H69" s="30"/>
      <c r="J69" s="29"/>
      <c r="L69" s="29"/>
      <c r="M69" s="31"/>
      <c r="N69" s="30"/>
    </row>
    <row r="70" spans="5:14" x14ac:dyDescent="0.2">
      <c r="F70" s="29"/>
      <c r="H70" s="30"/>
      <c r="J70" s="29"/>
      <c r="L70" s="29"/>
      <c r="N70" s="30"/>
    </row>
    <row r="71" spans="5:14" x14ac:dyDescent="0.2">
      <c r="E71" s="31"/>
      <c r="F71" s="29"/>
      <c r="H71" s="30"/>
      <c r="J71" s="29"/>
      <c r="L71" s="29"/>
      <c r="N71" s="30"/>
    </row>
    <row r="72" spans="5:14" x14ac:dyDescent="0.2">
      <c r="E72" s="31"/>
      <c r="F72" s="29"/>
      <c r="G72" s="31"/>
      <c r="H72" s="30"/>
      <c r="J72" s="29"/>
      <c r="L72" s="29"/>
      <c r="M72" s="31"/>
      <c r="N72" s="30"/>
    </row>
    <row r="73" spans="5:14" x14ac:dyDescent="0.2">
      <c r="F73" s="29"/>
      <c r="H73" s="30"/>
      <c r="J73" s="29"/>
      <c r="L73" s="29"/>
      <c r="M73" s="31"/>
      <c r="N73" s="30"/>
    </row>
    <row r="74" spans="5:14" x14ac:dyDescent="0.2">
      <c r="E74" s="31"/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G75" s="31"/>
      <c r="H75" s="30"/>
      <c r="I75" s="31"/>
      <c r="J75" s="29"/>
      <c r="K75" s="31"/>
      <c r="L75" s="29"/>
      <c r="M75" s="31"/>
      <c r="N75" s="30"/>
    </row>
  </sheetData>
  <mergeCells count="8">
    <mergeCell ref="Q5:R5"/>
    <mergeCell ref="C1:L1"/>
    <mergeCell ref="M4:N4"/>
    <mergeCell ref="I3:N3"/>
    <mergeCell ref="K4:L4"/>
    <mergeCell ref="I4:J4"/>
    <mergeCell ref="G4:H4"/>
    <mergeCell ref="E4:F4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2020-10-02T09:11:28Z</cp:lastPrinted>
  <dcterms:created xsi:type="dcterms:W3CDTF">2003-06-02T05:51:50Z</dcterms:created>
  <dcterms:modified xsi:type="dcterms:W3CDTF">2020-10-02T09:11:37Z</dcterms:modified>
</cp:coreProperties>
</file>